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chartsheets/sheet2.xml" ContentType="application/vnd.openxmlformats-officedocument.spreadsheetml.chartsheet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50" windowWidth="23955" windowHeight="11580" activeTab="3"/>
  </bookViews>
  <sheets>
    <sheet name="Πίτα" sheetId="5" r:id="rId1"/>
    <sheet name="Στήλες" sheetId="6" r:id="rId2"/>
    <sheet name="Βαθμοί" sheetId="1" r:id="rId3"/>
    <sheet name="Πράξεις" sheetId="2" r:id="rId4"/>
  </sheets>
  <definedNames>
    <definedName name="_xlnm._FilterDatabase" localSheetId="2" hidden="1">Βαθμοί!$C$2:$D$15</definedName>
  </definedNames>
  <calcPr calcId="125725"/>
</workbook>
</file>

<file path=xl/calcChain.xml><?xml version="1.0" encoding="utf-8"?>
<calcChain xmlns="http://schemas.openxmlformats.org/spreadsheetml/2006/main">
  <c r="E22" i="1"/>
  <c r="D22"/>
  <c r="D21"/>
  <c r="D19" l="1"/>
  <c r="E17"/>
  <c r="E25" s="1"/>
  <c r="D17"/>
  <c r="E8" i="2"/>
  <c r="E7"/>
  <c r="E6"/>
  <c r="E5"/>
  <c r="E4"/>
  <c r="C11"/>
  <c r="C10"/>
  <c r="D7"/>
  <c r="D6"/>
  <c r="D5"/>
  <c r="D4"/>
  <c r="C8"/>
  <c r="C6"/>
  <c r="C5"/>
  <c r="E21" i="1"/>
  <c r="D20"/>
  <c r="E19"/>
  <c r="E18"/>
  <c r="D18"/>
  <c r="F4"/>
  <c r="F5"/>
  <c r="F6"/>
  <c r="F7"/>
  <c r="F8"/>
  <c r="F9"/>
  <c r="F10"/>
  <c r="F11"/>
  <c r="F12"/>
  <c r="F13"/>
  <c r="F14"/>
  <c r="F15"/>
  <c r="F3"/>
  <c r="F23" l="1"/>
  <c r="F24"/>
  <c r="F16"/>
</calcChain>
</file>

<file path=xl/sharedStrings.xml><?xml version="1.0" encoding="utf-8"?>
<sst xmlns="http://schemas.openxmlformats.org/spreadsheetml/2006/main" count="49" uniqueCount="48">
  <si>
    <t>Βαθμοί Α Τετραμήνου</t>
  </si>
  <si>
    <t>ΜΑΘΗΜΑ</t>
  </si>
  <si>
    <t>Μαθηματικά</t>
  </si>
  <si>
    <t>Ιστορία</t>
  </si>
  <si>
    <t>Νεοελ. Γλώσσα</t>
  </si>
  <si>
    <t>Φυσική</t>
  </si>
  <si>
    <t>Χημεία</t>
  </si>
  <si>
    <t>Φυσική Αγωγή</t>
  </si>
  <si>
    <t>Πληροφορική</t>
  </si>
  <si>
    <t>Αρχ. Ελληνικά</t>
  </si>
  <si>
    <t>ΚΑΛΛΙΤΕΧΝΙΚΑ</t>
  </si>
  <si>
    <t>Μπαλέτο</t>
  </si>
  <si>
    <t>Υποκριτική</t>
  </si>
  <si>
    <t>Δημιουργ. Γραφή</t>
  </si>
  <si>
    <t>Μουσική</t>
  </si>
  <si>
    <t>Ιστορία Τέχνης</t>
  </si>
  <si>
    <t>ΓΕΝΙΚΗΣ ΠΑΙΔΕΙΑΣ</t>
  </si>
  <si>
    <t>ΕΚΤΙΜΗΣΗ</t>
  </si>
  <si>
    <t>ΒΑΘΜΟΣ ΤΕΤΡ.</t>
  </si>
  <si>
    <t>ΔΙΑΦΟΡΑ</t>
  </si>
  <si>
    <t>ΜΕΣΟΣ ΟΡΟΣ</t>
  </si>
  <si>
    <t>(AVERAGE)</t>
  </si>
  <si>
    <t>(MAX)</t>
  </si>
  <si>
    <t>ΜΕΓΙΣΤΟΣ</t>
  </si>
  <si>
    <t>(MIN)</t>
  </si>
  <si>
    <t>ΕΛΑΧΙΣΤΟΣ</t>
  </si>
  <si>
    <t>(COUNT)</t>
  </si>
  <si>
    <t>ΠΛΗΘΟΣ (αριθμών)</t>
  </si>
  <si>
    <t>ΠΛΗΘΟΣ (με συνθήκη)</t>
  </si>
  <si>
    <t>(SUMIF)</t>
  </si>
  <si>
    <t>ΑΘΡΟΙΣΜΑ (με συνθήκη) &gt;0</t>
  </si>
  <si>
    <t>ΑΘΡΟΙΣΜΑ (με συνθήκη) &lt;0</t>
  </si>
  <si>
    <t>(IF)</t>
  </si>
  <si>
    <t>Επιλέγουμε ποια περίπτωση θα εκτελεστεί</t>
  </si>
  <si>
    <t>ΧΑΡΑΚΤΗΡΙΣΜΟΣ</t>
  </si>
  <si>
    <t>ΠΡΟΣΘΕΣΗ</t>
  </si>
  <si>
    <t>ΑΦΑΙΡΕΣΗ</t>
  </si>
  <si>
    <t>ΠΟΛΛΑΠΛΑΣΙΑΣΜΟΣ</t>
  </si>
  <si>
    <t>ΔΙΑΙΡΕΣΗ</t>
  </si>
  <si>
    <t>ΥΨΩΣΗ ΣΕ ΔΥΝΑΜΗ</t>
  </si>
  <si>
    <t>+</t>
  </si>
  <si>
    <t>-</t>
  </si>
  <si>
    <t>*</t>
  </si>
  <si>
    <t>/</t>
  </si>
  <si>
    <t>^</t>
  </si>
  <si>
    <t>(COUNTIF) =20</t>
  </si>
  <si>
    <t>(COUNTIF) &gt;=18</t>
  </si>
  <si>
    <t>ΣΥΝΟΛΟ (SUM)</t>
  </si>
</sst>
</file>

<file path=xl/styles.xml><?xml version="1.0" encoding="utf-8"?>
<styleSheet xmlns="http://schemas.openxmlformats.org/spreadsheetml/2006/main">
  <numFmts count="1">
    <numFmt numFmtId="164" formatCode="0.0"/>
  </numFmts>
  <fonts count="18">
    <font>
      <sz val="11"/>
      <color theme="1"/>
      <name val="Calibri"/>
      <family val="2"/>
      <charset val="161"/>
      <scheme val="minor"/>
    </font>
    <font>
      <sz val="20"/>
      <color theme="1"/>
      <name val="Calibri"/>
      <family val="2"/>
      <charset val="161"/>
      <scheme val="minor"/>
    </font>
    <font>
      <b/>
      <sz val="20"/>
      <color theme="1"/>
      <name val="Calibri"/>
      <family val="2"/>
      <charset val="161"/>
      <scheme val="minor"/>
    </font>
    <font>
      <b/>
      <sz val="24"/>
      <color rgb="FFFF0000"/>
      <name val="Calibri"/>
      <family val="2"/>
      <charset val="161"/>
      <scheme val="minor"/>
    </font>
    <font>
      <b/>
      <sz val="20"/>
      <color rgb="FF00B050"/>
      <name val="Calibri"/>
      <family val="2"/>
      <charset val="161"/>
      <scheme val="minor"/>
    </font>
    <font>
      <b/>
      <sz val="20"/>
      <color rgb="FF0070C0"/>
      <name val="Calibri"/>
      <family val="2"/>
      <charset val="161"/>
      <scheme val="minor"/>
    </font>
    <font>
      <sz val="22"/>
      <color theme="1"/>
      <name val="Calibri"/>
      <family val="2"/>
      <charset val="161"/>
      <scheme val="minor"/>
    </font>
    <font>
      <sz val="20"/>
      <color theme="0"/>
      <name val="Calibri"/>
      <family val="2"/>
      <charset val="161"/>
      <scheme val="minor"/>
    </font>
    <font>
      <b/>
      <sz val="14"/>
      <color rgb="FF00B0F0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sz val="20"/>
      <color rgb="FFFF0000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sz val="11"/>
      <color rgb="FF9C0006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sz val="20"/>
      <color rgb="FF006100"/>
      <name val="Calibri"/>
      <family val="2"/>
      <charset val="161"/>
      <scheme val="minor"/>
    </font>
    <font>
      <sz val="22"/>
      <color rgb="FF9C0006"/>
      <name val="Calibri"/>
      <family val="2"/>
      <charset val="161"/>
      <scheme val="minor"/>
    </font>
    <font>
      <sz val="20"/>
      <color rgb="FFC00000"/>
      <name val="Calibri"/>
      <family val="2"/>
      <charset val="161"/>
      <scheme val="minor"/>
    </font>
    <font>
      <sz val="24"/>
      <color rgb="FF3F3F76"/>
      <name val="Calibri"/>
      <family val="2"/>
      <charset val="161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/>
      <top/>
      <bottom/>
      <diagonal/>
    </border>
  </borders>
  <cellStyleXfs count="5">
    <xf numFmtId="0" fontId="0" fillId="0" borderId="0"/>
    <xf numFmtId="0" fontId="9" fillId="4" borderId="5" applyNumberFormat="0" applyAlignment="0" applyProtection="0"/>
    <xf numFmtId="0" fontId="11" fillId="5" borderId="0" applyNumberFormat="0" applyBorder="0" applyAlignment="0" applyProtection="0"/>
    <xf numFmtId="0" fontId="12" fillId="6" borderId="0" applyNumberFormat="0" applyBorder="0" applyAlignment="0" applyProtection="0"/>
    <xf numFmtId="0" fontId="13" fillId="7" borderId="6" applyNumberFormat="0" applyAlignment="0" applyProtection="0"/>
  </cellStyleXfs>
  <cellXfs count="31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1" xfId="0" applyFont="1" applyFill="1" applyBorder="1"/>
    <xf numFmtId="0" fontId="1" fillId="0" borderId="2" xfId="0" applyFont="1" applyBorder="1"/>
    <xf numFmtId="0" fontId="2" fillId="0" borderId="2" xfId="0" applyFont="1" applyBorder="1"/>
    <xf numFmtId="0" fontId="2" fillId="0" borderId="0" xfId="0" applyFont="1"/>
    <xf numFmtId="164" fontId="1" fillId="0" borderId="1" xfId="0" applyNumberFormat="1" applyFont="1" applyBorder="1"/>
    <xf numFmtId="0" fontId="1" fillId="0" borderId="0" xfId="0" quotePrefix="1" applyFont="1"/>
    <xf numFmtId="0" fontId="6" fillId="0" borderId="0" xfId="0" applyFont="1"/>
    <xf numFmtId="0" fontId="2" fillId="2" borderId="1" xfId="0" applyFont="1" applyFill="1" applyBorder="1"/>
    <xf numFmtId="0" fontId="7" fillId="3" borderId="0" xfId="0" applyFont="1" applyFill="1"/>
    <xf numFmtId="0" fontId="0" fillId="0" borderId="0" xfId="0" applyBorder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quotePrefix="1" applyBorder="1" applyAlignment="1">
      <alignment horizontal="center"/>
    </xf>
    <xf numFmtId="0" fontId="0" fillId="0" borderId="1" xfId="0" applyBorder="1" applyAlignment="1">
      <alignment horizontal="right"/>
    </xf>
    <xf numFmtId="0" fontId="8" fillId="0" borderId="0" xfId="0" applyFont="1" applyBorder="1"/>
    <xf numFmtId="0" fontId="2" fillId="0" borderId="1" xfId="0" applyFont="1" applyBorder="1"/>
    <xf numFmtId="0" fontId="9" fillId="4" borderId="5" xfId="1"/>
    <xf numFmtId="0" fontId="10" fillId="0" borderId="1" xfId="0" applyFont="1" applyBorder="1"/>
    <xf numFmtId="0" fontId="14" fillId="5" borderId="1" xfId="2" applyFont="1" applyBorder="1"/>
    <xf numFmtId="0" fontId="15" fillId="6" borderId="1" xfId="3" applyFont="1" applyBorder="1"/>
    <xf numFmtId="0" fontId="16" fillId="0" borderId="0" xfId="0" applyFont="1"/>
    <xf numFmtId="164" fontId="17" fillId="7" borderId="6" xfId="4" applyNumberFormat="1" applyFont="1"/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/>
    </xf>
    <xf numFmtId="0" fontId="3" fillId="0" borderId="0" xfId="0" applyFont="1" applyBorder="1" applyAlignment="1">
      <alignment horizontal="center"/>
    </xf>
  </cellXfs>
  <cellStyles count="5">
    <cellStyle name="Εισαγωγή" xfId="4" builtinId="20"/>
    <cellStyle name="Έλεγχος κελιού" xfId="1" builtinId="23"/>
    <cellStyle name="Κακό" xfId="3" builtinId="27"/>
    <cellStyle name="Καλό" xfId="2" builtinId="26"/>
    <cellStyle name="Κανονικό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1.xml"/><Relationship Id="rId7" Type="http://schemas.openxmlformats.org/officeDocument/2006/relationships/sharedStrings" Target="sharedStrings.xml"/><Relationship Id="rId2" Type="http://schemas.openxmlformats.org/officeDocument/2006/relationships/chartsheet" Target="chartsheets/sheet2.xml"/><Relationship Id="rId1" Type="http://schemas.openxmlformats.org/officeDocument/2006/relationships/chartsheet" Target="chart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l-GR"/>
  <c:style val="10"/>
  <c:chart>
    <c:title>
      <c:tx>
        <c:rich>
          <a:bodyPr/>
          <a:lstStyle/>
          <a:p>
            <a:pPr>
              <a:defRPr/>
            </a:pPr>
            <a:r>
              <a:rPr lang="el-GR"/>
              <a:t>ΕΚΤΙΜΗΣΗ</a:t>
            </a:r>
          </a:p>
        </c:rich>
      </c:tx>
      <c:layout>
        <c:manualLayout>
          <c:xMode val="edge"/>
          <c:yMode val="edge"/>
          <c:x val="0.31679191060237438"/>
          <c:y val="2.9173787827474949E-2"/>
        </c:manualLayout>
      </c:layout>
    </c:title>
    <c:view3D>
      <c:rotX val="40"/>
      <c:rotY val="290"/>
      <c:depthPercent val="100"/>
      <c:perspective val="40"/>
    </c:view3D>
    <c:plotArea>
      <c:layout>
        <c:manualLayout>
          <c:layoutTarget val="inner"/>
          <c:xMode val="edge"/>
          <c:yMode val="edge"/>
          <c:x val="1.4970760935808656E-2"/>
          <c:y val="0.11683068308012194"/>
          <c:w val="0.84882317709552868"/>
          <c:h val="0.86024705505543353"/>
        </c:manualLayout>
      </c:layout>
      <c:pie3DChart>
        <c:varyColors val="1"/>
        <c:ser>
          <c:idx val="0"/>
          <c:order val="0"/>
          <c:tx>
            <c:strRef>
              <c:f>Βαθμοί!$D$2</c:f>
              <c:strCache>
                <c:ptCount val="1"/>
                <c:pt idx="0">
                  <c:v>ΕΚΤΙΜΗΣΗ</c:v>
                </c:pt>
              </c:strCache>
            </c:strRef>
          </c:tx>
          <c:dPt>
            <c:idx val="7"/>
            <c:explosion val="27"/>
          </c:dPt>
          <c:dLbls>
            <c:dLblPos val="bestFit"/>
            <c:showVal val="1"/>
            <c:showCatName val="1"/>
            <c:showLeaderLines val="1"/>
          </c:dLbls>
          <c:cat>
            <c:strRef>
              <c:f>Βαθμοί!$C$3:$C$15</c:f>
              <c:strCache>
                <c:ptCount val="13"/>
                <c:pt idx="0">
                  <c:v>Αρχ. Ελληνικά</c:v>
                </c:pt>
                <c:pt idx="1">
                  <c:v>Ιστορία</c:v>
                </c:pt>
                <c:pt idx="2">
                  <c:v>Μαθηματικά</c:v>
                </c:pt>
                <c:pt idx="3">
                  <c:v>Νεοελ. Γλώσσα</c:v>
                </c:pt>
                <c:pt idx="4">
                  <c:v>Πληροφορική</c:v>
                </c:pt>
                <c:pt idx="5">
                  <c:v>Φυσική</c:v>
                </c:pt>
                <c:pt idx="6">
                  <c:v>Φυσική Αγωγή</c:v>
                </c:pt>
                <c:pt idx="7">
                  <c:v>Χημεία</c:v>
                </c:pt>
                <c:pt idx="8">
                  <c:v>Δημιουργ. Γραφή</c:v>
                </c:pt>
                <c:pt idx="9">
                  <c:v>Ιστορία Τέχνης</c:v>
                </c:pt>
                <c:pt idx="10">
                  <c:v>Μουσική</c:v>
                </c:pt>
                <c:pt idx="11">
                  <c:v>Μπαλέτο</c:v>
                </c:pt>
                <c:pt idx="12">
                  <c:v>Υποκριτική</c:v>
                </c:pt>
              </c:strCache>
            </c:strRef>
          </c:cat>
          <c:val>
            <c:numRef>
              <c:f>Βαθμοί!$D$3:$D$15</c:f>
              <c:numCache>
                <c:formatCode>General</c:formatCode>
                <c:ptCount val="13"/>
                <c:pt idx="0">
                  <c:v>18</c:v>
                </c:pt>
                <c:pt idx="1">
                  <c:v>18</c:v>
                </c:pt>
                <c:pt idx="2">
                  <c:v>16</c:v>
                </c:pt>
                <c:pt idx="3">
                  <c:v>17</c:v>
                </c:pt>
                <c:pt idx="4">
                  <c:v>17</c:v>
                </c:pt>
                <c:pt idx="5">
                  <c:v>19</c:v>
                </c:pt>
                <c:pt idx="6">
                  <c:v>18</c:v>
                </c:pt>
                <c:pt idx="7">
                  <c:v>16</c:v>
                </c:pt>
                <c:pt idx="8">
                  <c:v>13</c:v>
                </c:pt>
                <c:pt idx="9">
                  <c:v>17</c:v>
                </c:pt>
                <c:pt idx="10">
                  <c:v>20</c:v>
                </c:pt>
                <c:pt idx="11">
                  <c:v>20</c:v>
                </c:pt>
                <c:pt idx="12">
                  <c:v>20</c:v>
                </c:pt>
              </c:numCache>
            </c:numRef>
          </c:val>
        </c:ser>
      </c:pie3DChart>
    </c:plotArea>
    <c:legend>
      <c:legendPos val="r"/>
      <c:layout>
        <c:manualLayout>
          <c:xMode val="edge"/>
          <c:yMode val="edge"/>
          <c:x val="0.86243295976444589"/>
          <c:y val="0.28734097168075146"/>
          <c:w val="0.12940117063420409"/>
          <c:h val="0.54821271990275844"/>
        </c:manualLayout>
      </c:layout>
    </c:legend>
    <c:plotVisOnly val="1"/>
  </c:char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l-GR"/>
  <c:chart>
    <c:view3D>
      <c:rotX val="40"/>
      <c:rotY val="40"/>
      <c:rAngAx val="1"/>
    </c:view3D>
    <c:backWall>
      <c:spPr>
        <a:blipFill>
          <a:blip xmlns:r="http://schemas.openxmlformats.org/officeDocument/2006/relationships" r:embed="rId1"/>
          <a:tile tx="0" ty="0" sx="100000" sy="100000" flip="none" algn="tl"/>
        </a:blipFill>
      </c:spPr>
    </c:backWall>
    <c:plotArea>
      <c:layout/>
      <c:bar3DChart>
        <c:barDir val="col"/>
        <c:grouping val="clustered"/>
        <c:ser>
          <c:idx val="0"/>
          <c:order val="0"/>
          <c:tx>
            <c:strRef>
              <c:f>Βαθμοί!$D$2</c:f>
              <c:strCache>
                <c:ptCount val="1"/>
                <c:pt idx="0">
                  <c:v>ΕΚΤΙΜΗΣΗ</c:v>
                </c:pt>
              </c:strCache>
            </c:strRef>
          </c:tx>
          <c:cat>
            <c:strRef>
              <c:f>Βαθμοί!$C$3:$C$15</c:f>
              <c:strCache>
                <c:ptCount val="13"/>
                <c:pt idx="0">
                  <c:v>Αρχ. Ελληνικά</c:v>
                </c:pt>
                <c:pt idx="1">
                  <c:v>Ιστορία</c:v>
                </c:pt>
                <c:pt idx="2">
                  <c:v>Μαθηματικά</c:v>
                </c:pt>
                <c:pt idx="3">
                  <c:v>Νεοελ. Γλώσσα</c:v>
                </c:pt>
                <c:pt idx="4">
                  <c:v>Πληροφορική</c:v>
                </c:pt>
                <c:pt idx="5">
                  <c:v>Φυσική</c:v>
                </c:pt>
                <c:pt idx="6">
                  <c:v>Φυσική Αγωγή</c:v>
                </c:pt>
                <c:pt idx="7">
                  <c:v>Χημεία</c:v>
                </c:pt>
                <c:pt idx="8">
                  <c:v>Δημιουργ. Γραφή</c:v>
                </c:pt>
                <c:pt idx="9">
                  <c:v>Ιστορία Τέχνης</c:v>
                </c:pt>
                <c:pt idx="10">
                  <c:v>Μουσική</c:v>
                </c:pt>
                <c:pt idx="11">
                  <c:v>Μπαλέτο</c:v>
                </c:pt>
                <c:pt idx="12">
                  <c:v>Υποκριτική</c:v>
                </c:pt>
              </c:strCache>
            </c:strRef>
          </c:cat>
          <c:val>
            <c:numRef>
              <c:f>Βαθμοί!$D$3:$D$15</c:f>
              <c:numCache>
                <c:formatCode>General</c:formatCode>
                <c:ptCount val="13"/>
                <c:pt idx="0">
                  <c:v>18</c:v>
                </c:pt>
                <c:pt idx="1">
                  <c:v>18</c:v>
                </c:pt>
                <c:pt idx="2">
                  <c:v>16</c:v>
                </c:pt>
                <c:pt idx="3">
                  <c:v>17</c:v>
                </c:pt>
                <c:pt idx="4">
                  <c:v>17</c:v>
                </c:pt>
                <c:pt idx="5">
                  <c:v>19</c:v>
                </c:pt>
                <c:pt idx="6">
                  <c:v>18</c:v>
                </c:pt>
                <c:pt idx="7">
                  <c:v>16</c:v>
                </c:pt>
                <c:pt idx="8">
                  <c:v>13</c:v>
                </c:pt>
                <c:pt idx="9">
                  <c:v>17</c:v>
                </c:pt>
                <c:pt idx="10">
                  <c:v>20</c:v>
                </c:pt>
                <c:pt idx="11">
                  <c:v>20</c:v>
                </c:pt>
                <c:pt idx="12">
                  <c:v>20</c:v>
                </c:pt>
              </c:numCache>
            </c:numRef>
          </c:val>
        </c:ser>
        <c:ser>
          <c:idx val="1"/>
          <c:order val="1"/>
          <c:tx>
            <c:strRef>
              <c:f>Βαθμοί!$E$2</c:f>
              <c:strCache>
                <c:ptCount val="1"/>
                <c:pt idx="0">
                  <c:v>ΒΑΘΜΟΣ ΤΕΤΡ.</c:v>
                </c:pt>
              </c:strCache>
            </c:strRef>
          </c:tx>
          <c:spPr>
            <a:solidFill>
              <a:srgbClr val="00B050"/>
            </a:solidFill>
          </c:spPr>
          <c:dPt>
            <c:idx val="8"/>
            <c:spPr>
              <a:solidFill>
                <a:srgbClr val="FF0000"/>
              </a:solidFill>
            </c:spPr>
          </c:dPt>
          <c:cat>
            <c:strRef>
              <c:f>Βαθμοί!$C$3:$C$15</c:f>
              <c:strCache>
                <c:ptCount val="13"/>
                <c:pt idx="0">
                  <c:v>Αρχ. Ελληνικά</c:v>
                </c:pt>
                <c:pt idx="1">
                  <c:v>Ιστορία</c:v>
                </c:pt>
                <c:pt idx="2">
                  <c:v>Μαθηματικά</c:v>
                </c:pt>
                <c:pt idx="3">
                  <c:v>Νεοελ. Γλώσσα</c:v>
                </c:pt>
                <c:pt idx="4">
                  <c:v>Πληροφορική</c:v>
                </c:pt>
                <c:pt idx="5">
                  <c:v>Φυσική</c:v>
                </c:pt>
                <c:pt idx="6">
                  <c:v>Φυσική Αγωγή</c:v>
                </c:pt>
                <c:pt idx="7">
                  <c:v>Χημεία</c:v>
                </c:pt>
                <c:pt idx="8">
                  <c:v>Δημιουργ. Γραφή</c:v>
                </c:pt>
                <c:pt idx="9">
                  <c:v>Ιστορία Τέχνης</c:v>
                </c:pt>
                <c:pt idx="10">
                  <c:v>Μουσική</c:v>
                </c:pt>
                <c:pt idx="11">
                  <c:v>Μπαλέτο</c:v>
                </c:pt>
                <c:pt idx="12">
                  <c:v>Υποκριτική</c:v>
                </c:pt>
              </c:strCache>
            </c:strRef>
          </c:cat>
          <c:val>
            <c:numRef>
              <c:f>Βαθμοί!$E$3:$E$15</c:f>
              <c:numCache>
                <c:formatCode>General</c:formatCode>
                <c:ptCount val="13"/>
                <c:pt idx="0">
                  <c:v>20</c:v>
                </c:pt>
                <c:pt idx="1">
                  <c:v>17</c:v>
                </c:pt>
                <c:pt idx="2">
                  <c:v>19</c:v>
                </c:pt>
                <c:pt idx="3">
                  <c:v>19</c:v>
                </c:pt>
                <c:pt idx="4">
                  <c:v>18</c:v>
                </c:pt>
                <c:pt idx="5">
                  <c:v>16</c:v>
                </c:pt>
                <c:pt idx="6">
                  <c:v>19</c:v>
                </c:pt>
                <c:pt idx="7">
                  <c:v>17</c:v>
                </c:pt>
                <c:pt idx="8">
                  <c:v>18</c:v>
                </c:pt>
                <c:pt idx="9">
                  <c:v>18</c:v>
                </c:pt>
                <c:pt idx="10">
                  <c:v>18</c:v>
                </c:pt>
                <c:pt idx="11">
                  <c:v>19</c:v>
                </c:pt>
                <c:pt idx="12">
                  <c:v>18</c:v>
                </c:pt>
              </c:numCache>
            </c:numRef>
          </c:val>
          <c:shape val="cylinder"/>
        </c:ser>
        <c:shape val="box"/>
        <c:axId val="166414592"/>
        <c:axId val="76902784"/>
        <c:axId val="0"/>
      </c:bar3DChart>
      <c:catAx>
        <c:axId val="166414592"/>
        <c:scaling>
          <c:orientation val="minMax"/>
        </c:scaling>
        <c:axPos val="b"/>
        <c:tickLblPos val="nextTo"/>
        <c:crossAx val="76902784"/>
        <c:crosses val="autoZero"/>
        <c:auto val="1"/>
        <c:lblAlgn val="ctr"/>
        <c:lblOffset val="100"/>
      </c:catAx>
      <c:valAx>
        <c:axId val="76902784"/>
        <c:scaling>
          <c:orientation val="minMax"/>
        </c:scaling>
        <c:axPos val="l"/>
        <c:majorGridlines/>
        <c:numFmt formatCode="General" sourceLinked="1"/>
        <c:tickLblPos val="nextTo"/>
        <c:crossAx val="166414592"/>
        <c:crosses val="autoZero"/>
        <c:crossBetween val="between"/>
        <c:majorUnit val="5"/>
      </c:valAx>
    </c:plotArea>
    <c:legend>
      <c:legendPos val="r"/>
      <c:layout>
        <c:manualLayout>
          <c:xMode val="edge"/>
          <c:yMode val="edge"/>
          <c:x val="0.88408612399069264"/>
          <c:y val="0.37688054433234358"/>
          <c:w val="0.1077480064079572"/>
          <c:h val="7.5363868345816695E-2"/>
        </c:manualLayout>
      </c:layout>
    </c:legend>
    <c:plotVisOnly val="1"/>
  </c:chart>
  <c:spPr>
    <a:ln>
      <a:solidFill>
        <a:schemeClr val="accent1"/>
      </a:solidFill>
    </a:ln>
  </c:sp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28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128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-22324" y="-22324"/>
    <xdr:ext cx="9331523" cy="6094512"/>
    <xdr:graphicFrame macro="">
      <xdr:nvGraphicFramePr>
        <xdr:cNvPr id="2" name="1 - Γράφημα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31523" cy="6094512"/>
    <xdr:graphicFrame macro="">
      <xdr:nvGraphicFramePr>
        <xdr:cNvPr id="2" name="1 - Γράφημα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6"/>
  <sheetViews>
    <sheetView topLeftCell="A13" zoomScale="140" zoomScaleNormal="140" workbookViewId="0">
      <selection activeCell="C2" sqref="C2:E15"/>
    </sheetView>
  </sheetViews>
  <sheetFormatPr defaultRowHeight="26.25"/>
  <cols>
    <col min="1" max="1" width="9.85546875" style="1" bestFit="1" customWidth="1"/>
    <col min="2" max="2" width="30" style="1" customWidth="1"/>
    <col min="3" max="3" width="36.85546875" style="1" customWidth="1"/>
    <col min="4" max="4" width="27.7109375" style="1" customWidth="1"/>
    <col min="5" max="5" width="51.42578125" style="1" customWidth="1"/>
    <col min="6" max="6" width="19" style="1" customWidth="1"/>
    <col min="7" max="16384" width="9.140625" style="1"/>
  </cols>
  <sheetData>
    <row r="1" spans="1:6" ht="31.5">
      <c r="A1" s="29" t="s">
        <v>0</v>
      </c>
      <c r="B1" s="30"/>
      <c r="C1" s="30"/>
      <c r="D1" s="30"/>
      <c r="E1" s="30"/>
      <c r="F1" s="30"/>
    </row>
    <row r="2" spans="1:6">
      <c r="A2" s="4"/>
      <c r="B2" s="4"/>
      <c r="C2" s="5" t="s">
        <v>1</v>
      </c>
      <c r="D2" s="5" t="s">
        <v>17</v>
      </c>
      <c r="E2" s="18" t="s">
        <v>18</v>
      </c>
      <c r="F2" s="2" t="s">
        <v>19</v>
      </c>
    </row>
    <row r="3" spans="1:6">
      <c r="A3" s="2">
        <v>1</v>
      </c>
      <c r="B3" s="25" t="s">
        <v>16</v>
      </c>
      <c r="C3" s="2" t="s">
        <v>9</v>
      </c>
      <c r="D3" s="2">
        <v>18</v>
      </c>
      <c r="E3" s="2">
        <v>20</v>
      </c>
      <c r="F3" s="2">
        <f>E3-D3</f>
        <v>2</v>
      </c>
    </row>
    <row r="4" spans="1:6">
      <c r="A4" s="2">
        <v>2</v>
      </c>
      <c r="B4" s="26"/>
      <c r="C4" s="2" t="s">
        <v>3</v>
      </c>
      <c r="D4" s="2">
        <v>18</v>
      </c>
      <c r="E4" s="2">
        <v>17</v>
      </c>
      <c r="F4" s="2">
        <f t="shared" ref="F4:F15" si="0">E4-D4</f>
        <v>-1</v>
      </c>
    </row>
    <row r="5" spans="1:6">
      <c r="A5" s="2">
        <v>3</v>
      </c>
      <c r="B5" s="26"/>
      <c r="C5" s="2" t="s">
        <v>2</v>
      </c>
      <c r="D5" s="2">
        <v>16</v>
      </c>
      <c r="E5" s="2">
        <v>19</v>
      </c>
      <c r="F5" s="2">
        <f t="shared" si="0"/>
        <v>3</v>
      </c>
    </row>
    <row r="6" spans="1:6">
      <c r="A6" s="2">
        <v>4</v>
      </c>
      <c r="B6" s="26"/>
      <c r="C6" s="2" t="s">
        <v>4</v>
      </c>
      <c r="D6" s="2">
        <v>17</v>
      </c>
      <c r="E6" s="2">
        <v>19</v>
      </c>
      <c r="F6" s="2">
        <f t="shared" si="0"/>
        <v>2</v>
      </c>
    </row>
    <row r="7" spans="1:6">
      <c r="A7" s="2">
        <v>5</v>
      </c>
      <c r="B7" s="26"/>
      <c r="C7" s="2" t="s">
        <v>8</v>
      </c>
      <c r="D7" s="2">
        <v>17</v>
      </c>
      <c r="E7" s="2">
        <v>18</v>
      </c>
      <c r="F7" s="2">
        <f t="shared" si="0"/>
        <v>1</v>
      </c>
    </row>
    <row r="8" spans="1:6">
      <c r="A8" s="2">
        <v>6</v>
      </c>
      <c r="B8" s="26"/>
      <c r="C8" s="2" t="s">
        <v>5</v>
      </c>
      <c r="D8" s="2">
        <v>19</v>
      </c>
      <c r="E8" s="2">
        <v>16</v>
      </c>
      <c r="F8" s="2">
        <f t="shared" si="0"/>
        <v>-3</v>
      </c>
    </row>
    <row r="9" spans="1:6">
      <c r="A9" s="2">
        <v>7</v>
      </c>
      <c r="B9" s="26"/>
      <c r="C9" s="2" t="s">
        <v>7</v>
      </c>
      <c r="D9" s="2">
        <v>18</v>
      </c>
      <c r="E9" s="2">
        <v>19</v>
      </c>
      <c r="F9" s="2">
        <f t="shared" si="0"/>
        <v>1</v>
      </c>
    </row>
    <row r="10" spans="1:6">
      <c r="A10" s="2">
        <v>8</v>
      </c>
      <c r="B10" s="27"/>
      <c r="C10" s="2" t="s">
        <v>6</v>
      </c>
      <c r="D10" s="2">
        <v>16</v>
      </c>
      <c r="E10" s="2">
        <v>17</v>
      </c>
      <c r="F10" s="2">
        <f t="shared" si="0"/>
        <v>1</v>
      </c>
    </row>
    <row r="11" spans="1:6">
      <c r="A11" s="3">
        <v>1</v>
      </c>
      <c r="B11" s="28" t="s">
        <v>10</v>
      </c>
      <c r="C11" s="2" t="s">
        <v>13</v>
      </c>
      <c r="D11" s="2">
        <v>13</v>
      </c>
      <c r="E11" s="2">
        <v>18</v>
      </c>
      <c r="F11" s="2">
        <f t="shared" si="0"/>
        <v>5</v>
      </c>
    </row>
    <row r="12" spans="1:6">
      <c r="A12" s="2">
        <v>2</v>
      </c>
      <c r="B12" s="28"/>
      <c r="C12" s="2" t="s">
        <v>15</v>
      </c>
      <c r="D12" s="2">
        <v>17</v>
      </c>
      <c r="E12" s="2">
        <v>18</v>
      </c>
      <c r="F12" s="2">
        <f t="shared" si="0"/>
        <v>1</v>
      </c>
    </row>
    <row r="13" spans="1:6">
      <c r="A13" s="3">
        <v>3</v>
      </c>
      <c r="B13" s="28"/>
      <c r="C13" s="2" t="s">
        <v>14</v>
      </c>
      <c r="D13" s="20">
        <v>20</v>
      </c>
      <c r="E13" s="2">
        <v>18</v>
      </c>
      <c r="F13" s="2">
        <f t="shared" si="0"/>
        <v>-2</v>
      </c>
    </row>
    <row r="14" spans="1:6">
      <c r="A14" s="2">
        <v>4</v>
      </c>
      <c r="B14" s="28"/>
      <c r="C14" s="2" t="s">
        <v>11</v>
      </c>
      <c r="D14" s="20">
        <v>20</v>
      </c>
      <c r="E14" s="2">
        <v>19</v>
      </c>
      <c r="F14" s="2">
        <f t="shared" si="0"/>
        <v>-1</v>
      </c>
    </row>
    <row r="15" spans="1:6">
      <c r="A15" s="3">
        <v>5</v>
      </c>
      <c r="B15" s="28"/>
      <c r="C15" s="2" t="s">
        <v>12</v>
      </c>
      <c r="D15" s="2">
        <v>20</v>
      </c>
      <c r="E15" s="2">
        <v>18</v>
      </c>
      <c r="F15" s="2">
        <f t="shared" si="0"/>
        <v>-2</v>
      </c>
    </row>
    <row r="16" spans="1:6">
      <c r="E16" s="6" t="s">
        <v>47</v>
      </c>
      <c r="F16" s="10">
        <f>SUM(F3:F15)</f>
        <v>7</v>
      </c>
    </row>
    <row r="17" spans="1:6" ht="31.5">
      <c r="B17" s="1" t="s">
        <v>21</v>
      </c>
      <c r="C17" s="6" t="s">
        <v>20</v>
      </c>
      <c r="D17" s="7">
        <f>AVERAGE(D3:D15)</f>
        <v>17.615384615384617</v>
      </c>
      <c r="E17" s="24">
        <f>AVERAGE(E3:E15)</f>
        <v>18.153846153846153</v>
      </c>
    </row>
    <row r="18" spans="1:6">
      <c r="B18" s="1" t="s">
        <v>22</v>
      </c>
      <c r="C18" s="1" t="s">
        <v>23</v>
      </c>
      <c r="D18" s="2">
        <f>MAX(D3:D15)</f>
        <v>20</v>
      </c>
      <c r="E18" s="2">
        <f>MAX(E3:E15)</f>
        <v>20</v>
      </c>
    </row>
    <row r="19" spans="1:6" ht="27" thickBot="1">
      <c r="B19" s="1" t="s">
        <v>24</v>
      </c>
      <c r="C19" s="1" t="s">
        <v>25</v>
      </c>
      <c r="D19" s="2">
        <f>MIN(D3:D15)</f>
        <v>13</v>
      </c>
      <c r="E19" s="2">
        <f>MIN(E3:E15)</f>
        <v>16</v>
      </c>
    </row>
    <row r="20" spans="1:6" ht="27.75" thickTop="1" thickBot="1">
      <c r="B20" s="1" t="s">
        <v>26</v>
      </c>
      <c r="C20" s="1" t="s">
        <v>27</v>
      </c>
      <c r="D20" s="2">
        <f>COUNT(D3:D15)</f>
        <v>13</v>
      </c>
      <c r="E20" s="19"/>
    </row>
    <row r="21" spans="1:6" ht="27" thickTop="1">
      <c r="A21" s="8"/>
      <c r="B21" s="1" t="s">
        <v>45</v>
      </c>
      <c r="C21" s="1" t="s">
        <v>28</v>
      </c>
      <c r="D21" s="2">
        <f>COUNTIF(D3:D15,"=20")</f>
        <v>3</v>
      </c>
      <c r="E21" s="2">
        <f>COUNTIF(E3:E15,"=20")</f>
        <v>1</v>
      </c>
    </row>
    <row r="22" spans="1:6" ht="28.5">
      <c r="A22" s="9"/>
      <c r="B22" s="1" t="s">
        <v>46</v>
      </c>
      <c r="C22" s="1" t="s">
        <v>28</v>
      </c>
      <c r="D22" s="2">
        <f>COUNTIF(D3:D15,"&gt;=18")</f>
        <v>7</v>
      </c>
      <c r="E22" s="2">
        <f>COUNTIF(E3:E15,"&gt;=18")</f>
        <v>10</v>
      </c>
    </row>
    <row r="23" spans="1:6">
      <c r="D23" s="1" t="s">
        <v>29</v>
      </c>
      <c r="E23" s="1" t="s">
        <v>30</v>
      </c>
      <c r="F23" s="21">
        <f>SUMIF(F3:F15,"&gt;0")</f>
        <v>16</v>
      </c>
    </row>
    <row r="24" spans="1:6" ht="28.5">
      <c r="E24" s="1" t="s">
        <v>31</v>
      </c>
      <c r="F24" s="22">
        <f>SUMIF(F3:F15,"&lt;0")</f>
        <v>-9</v>
      </c>
    </row>
    <row r="25" spans="1:6">
      <c r="C25" s="1" t="s">
        <v>32</v>
      </c>
      <c r="D25" s="11" t="s">
        <v>34</v>
      </c>
      <c r="E25" s="23" t="str">
        <f>IF(E17&gt;=18,"ΑΡΙΣΤΑ","ΛΙΑΝ ΚΑΛΩΣ")</f>
        <v>ΑΡΙΣΤΑ</v>
      </c>
    </row>
    <row r="26" spans="1:6">
      <c r="C26" s="1" t="s">
        <v>33</v>
      </c>
    </row>
  </sheetData>
  <sortState ref="C11:D15">
    <sortCondition ref="C11:C15"/>
  </sortState>
  <mergeCells count="3">
    <mergeCell ref="B3:B10"/>
    <mergeCell ref="B11:B15"/>
    <mergeCell ref="A1:F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4:F12"/>
  <sheetViews>
    <sheetView tabSelected="1" topLeftCell="A2" zoomScale="330" zoomScaleNormal="330" workbookViewId="0">
      <selection activeCell="E4" sqref="E4"/>
    </sheetView>
  </sheetViews>
  <sheetFormatPr defaultRowHeight="15"/>
  <cols>
    <col min="1" max="1" width="18.28515625" customWidth="1"/>
    <col min="2" max="2" width="4.5703125" customWidth="1"/>
    <col min="5" max="5" width="12.7109375" customWidth="1"/>
  </cols>
  <sheetData>
    <row r="4" spans="1:6">
      <c r="A4" s="13" t="s">
        <v>35</v>
      </c>
      <c r="B4" s="14" t="s">
        <v>40</v>
      </c>
      <c r="C4" s="16">
        <v>20</v>
      </c>
      <c r="D4" s="13">
        <f>2+10</f>
        <v>12</v>
      </c>
      <c r="E4" s="13">
        <f>C4+D4</f>
        <v>32</v>
      </c>
      <c r="F4" s="13"/>
    </row>
    <row r="5" spans="1:6">
      <c r="A5" s="13" t="s">
        <v>36</v>
      </c>
      <c r="B5" s="14" t="s">
        <v>41</v>
      </c>
      <c r="C5" s="16">
        <f>10-2</f>
        <v>8</v>
      </c>
      <c r="D5" s="13">
        <f>2-10</f>
        <v>-8</v>
      </c>
      <c r="E5" s="13">
        <f>C5-D5</f>
        <v>16</v>
      </c>
      <c r="F5" s="13"/>
    </row>
    <row r="6" spans="1:6">
      <c r="A6" s="13" t="s">
        <v>37</v>
      </c>
      <c r="B6" s="14" t="s">
        <v>42</v>
      </c>
      <c r="C6" s="16">
        <f>10*2</f>
        <v>20</v>
      </c>
      <c r="D6" s="13">
        <f>2*10</f>
        <v>20</v>
      </c>
      <c r="E6" s="13">
        <f>C6*D6</f>
        <v>400</v>
      </c>
      <c r="F6" s="13"/>
    </row>
    <row r="7" spans="1:6">
      <c r="A7" s="13" t="s">
        <v>38</v>
      </c>
      <c r="B7" s="15" t="s">
        <v>43</v>
      </c>
      <c r="C7" s="16">
        <v>5</v>
      </c>
      <c r="D7" s="13">
        <f>2/10</f>
        <v>0.2</v>
      </c>
      <c r="E7" s="13">
        <f>C7/D7</f>
        <v>25</v>
      </c>
      <c r="F7" s="13"/>
    </row>
    <row r="8" spans="1:6">
      <c r="A8" s="13" t="s">
        <v>39</v>
      </c>
      <c r="B8" s="14" t="s">
        <v>44</v>
      </c>
      <c r="C8" s="16">
        <f>10^2</f>
        <v>100</v>
      </c>
      <c r="D8" s="13">
        <v>24</v>
      </c>
      <c r="E8" s="13">
        <f>C8^D8</f>
        <v>1E+48</v>
      </c>
      <c r="F8" s="13"/>
    </row>
    <row r="9" spans="1:6">
      <c r="A9" s="12"/>
      <c r="B9" s="12"/>
      <c r="C9" s="12"/>
      <c r="D9" s="12"/>
      <c r="E9" s="12"/>
    </row>
    <row r="10" spans="1:6">
      <c r="B10" s="12"/>
      <c r="C10" s="12">
        <f>12+8+20+5+100</f>
        <v>145</v>
      </c>
      <c r="D10" s="12"/>
      <c r="E10" s="12"/>
    </row>
    <row r="11" spans="1:6" ht="18.75">
      <c r="B11" s="12"/>
      <c r="C11" s="17">
        <f>C4+C5+C6+C7+C8</f>
        <v>153</v>
      </c>
      <c r="D11" s="12"/>
      <c r="E11" s="12"/>
    </row>
    <row r="12" spans="1:6">
      <c r="B12" s="12"/>
      <c r="C12" s="12"/>
      <c r="D12" s="12"/>
      <c r="E12" s="1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2</vt:i4>
      </vt:variant>
      <vt:variant>
        <vt:lpstr>Γραφήματα</vt:lpstr>
      </vt:variant>
      <vt:variant>
        <vt:i4>2</vt:i4>
      </vt:variant>
    </vt:vector>
  </HeadingPairs>
  <TitlesOfParts>
    <vt:vector size="4" baseType="lpstr">
      <vt:lpstr>Βαθμοί</vt:lpstr>
      <vt:lpstr>Πράξεις</vt:lpstr>
      <vt:lpstr>Πίτα</vt:lpstr>
      <vt:lpstr>Στήλες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gfar</dc:creator>
  <cp:lastModifiedBy>gfar</cp:lastModifiedBy>
  <dcterms:created xsi:type="dcterms:W3CDTF">2024-01-17T10:50:22Z</dcterms:created>
  <dcterms:modified xsi:type="dcterms:W3CDTF">2025-04-01T10:14:59Z</dcterms:modified>
</cp:coreProperties>
</file>